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<sst xmlns="http://schemas.openxmlformats.org/spreadsheetml/2006/main" count="36" uniqueCount="36">
  <si>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QUERQUEZANA VILLALOBOS MABEL LIDIA</t>
  </si>
  <si>
    <t>VILCA VILCA DANIEL ALEXIS</t>
  </si>
  <si>
    <t>INFANTE GERALDO MANUEL ALEJANDRO</t>
  </si>
  <si>
    <t>ALFARO NAVARRO MANUEL ELIAS</t>
  </si>
  <si>
    <t>VASQUEZ FLORES SOFIA GUILLERMINA</t>
  </si>
  <si>
    <t>PARTICIPACION EN CLASES</t>
  </si>
  <si>
    <t>SANTIBAÑEZ FONSECA VANESSA MARION</t>
  </si>
  <si>
    <t>AYMA ANZA JORGE ALEXIS</t>
  </si>
  <si>
    <t>Alumno</t>
  </si>
  <si>
    <t>PACO LAZARO AURORA GLADIS</t>
  </si>
  <si>
    <t>MAMANI CHALLAPA EDWIN ELOY</t>
  </si>
  <si>
    <t>SUPANTA VISCARRA JORGE LUIS</t>
  </si>
  <si>
    <t>FLORES TAPIA MARCO EMILIANO</t>
  </si>
  <si>
    <t>VIZA CHALLAPA JOEL ISAIAS</t>
  </si>
  <si>
    <t>GONZALEZ VANESSA</t>
  </si>
  <si>
    <t>TAPIA RIVERA LUIS ARMANDO</t>
  </si>
  <si>
    <t>MAMANI CHOQUE GRACIELA EVELINE</t>
  </si>
  <si>
    <t>ARIAS OLIVARES JOEL EDGARDO</t>
  </si>
  <si>
    <t>CORTES GONZALEZ RODRIGO ANDRES</t>
  </si>
  <si>
    <t>ANTEZANA GALARCE MIGUEL ANGEL</t>
  </si>
  <si>
    <t>MARAMBIO VIDELA CLAUDIA YESENIA</t>
  </si>
  <si>
    <t>QUISPE CARLA</t>
  </si>
  <si>
    <t>TICUNA FABREGA LORETO CONSTANZA</t>
  </si>
  <si>
    <t>JAVIER MARINO CAROLINA ESTRELLA</t>
  </si>
  <si>
    <t>BARRALES CANO ANGELA ANDREA</t>
  </si>
  <si>
    <t>CASTILLO CASTILLO MICHAEL</t>
  </si>
  <si>
    <t>ZULETA CASTILLO LESLEY DEL CORAL</t>
  </si>
  <si>
    <t>VALENZUELA VASQUEZ PAULA ELIZABETH</t>
  </si>
  <si>
    <t>VILLARROEL OSORIO CAMILA ANDREA</t>
  </si>
  <si>
    <t>Total</t>
  </si>
  <si>
    <t>PASTENE SILVA EDITH CRISTINA</t>
  </si>
  <si>
    <t>BRAVO AMAYA FRANCISCO JAVIER</t>
  </si>
  <si>
    <t>Nota provisinal</t>
  </si>
  <si>
    <t>FLORES NELIDA</t>
  </si>
  <si>
    <t>%</t>
  </si>
  <si>
    <t>HUACA PEREZ ANGELA LORENA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</si>
</sst>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wrapText="1"/>
      <protection/>
    </xf>
    <xf numFmtId="0" fontId="0" fillId="2" borderId="2" xfId="0" applyNumberFormat="1" applyFont="1" applyFill="1" applyBorder="1" applyAlignment="1" applyProtection="1">
      <alignment wrapText="1"/>
      <protection/>
    </xf>
    <xf numFmtId="0" fontId="0" fillId="2" borderId="0" xfId="0" applyFill="1" applyAlignment="1">
      <alignment vertical="center"/>
    </xf>
    <xf numFmtId="0" fontId="0" fillId="2" borderId="0" xfId="0" applyNumberFormat="1" applyFont="1" applyFill="1" applyBorder="1" applyAlignment="1" applyProtection="1">
      <alignment horizont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pane ySplit="1" topLeftCell="BM2" activePane="bottomLeft" state="frozen"/>
      <selection pane="topLeft" activeCell="A1" sqref="A1"/>
      <selection pane="bottomLeft" activeCell="H15" sqref="H15"/>
    </sheetView>
  </sheetViews>
  <sheetFormatPr defaultColWidth="17.140625" defaultRowHeight="12.75" customHeight="1"/>
  <cols>
    <col min="1" max="1" width="47.00390625" style="0" customWidth="1"/>
    <col min="2" max="20" width="17.140625" style="0" customWidth="1"/>
    <col min="21" max="16384" width="9.140625" style="0" customWidth="1"/>
  </cols>
  <sheetData>
    <row r="1" spans="1:2" ht="12.75" customHeight="1">
      <c r="A1" s="1" t="s">
        <v>5</v>
      </c>
      <c r="B1" s="2">
        <f ca="1">NOW()</f>
        <v>40319.89838414352</v>
      </c>
    </row>
    <row r="2" spans="1:7" ht="12.75" customHeight="1">
      <c r="A2" s="11" t="s">
        <v>8</v>
      </c>
      <c r="B2" s="5">
        <v>1</v>
      </c>
      <c r="C2" s="5">
        <v>2</v>
      </c>
      <c r="D2" s="5">
        <v>3</v>
      </c>
      <c r="E2" s="5" t="s">
        <v>29</v>
      </c>
      <c r="F2" s="15" t="s">
        <v>34</v>
      </c>
      <c r="G2" s="12" t="s">
        <v>32</v>
      </c>
    </row>
    <row r="3" spans="1:7" ht="12.75" customHeight="1">
      <c r="A3" s="3" t="s">
        <v>31</v>
      </c>
      <c r="B3" s="4"/>
      <c r="C3" s="4">
        <f>(1+1)+1+1</f>
        <v>4</v>
      </c>
      <c r="D3" s="4">
        <f>(((8+1)+1)+1)+1+1+1</f>
        <v>14</v>
      </c>
      <c r="E3" s="5">
        <f>(B3+(2*C3))+(3*D3)</f>
        <v>50</v>
      </c>
      <c r="F3" s="13"/>
      <c r="G3" s="14">
        <v>7</v>
      </c>
    </row>
    <row r="4" spans="1:7" ht="12.75" customHeight="1">
      <c r="A4" s="3" t="s">
        <v>7</v>
      </c>
      <c r="B4" s="4">
        <v>1</v>
      </c>
      <c r="C4" s="4">
        <f>1+1+2+1</f>
        <v>5</v>
      </c>
      <c r="D4" s="4">
        <f>(((2+1)+1)+1)+1+3+1+1</f>
        <v>11</v>
      </c>
      <c r="E4" s="5">
        <f>(B4+(2*C4))+(3*D4)</f>
        <v>44</v>
      </c>
      <c r="F4" s="13"/>
      <c r="G4" s="14">
        <v>7</v>
      </c>
    </row>
    <row r="5" spans="1:7" ht="12.75" customHeight="1">
      <c r="A5" s="3" t="s">
        <v>1</v>
      </c>
      <c r="B5" s="4">
        <v>2</v>
      </c>
      <c r="C5" s="4">
        <f>1+6+3+1</f>
        <v>11</v>
      </c>
      <c r="D5" s="4">
        <f>1+1+2+1+1</f>
        <v>6</v>
      </c>
      <c r="E5" s="5">
        <f>(B5+(2*C5))+(3*D5)</f>
        <v>42</v>
      </c>
      <c r="F5" s="13"/>
      <c r="G5" s="14">
        <v>7</v>
      </c>
    </row>
    <row r="6" spans="1:7" ht="12.75" customHeight="1">
      <c r="A6" s="3" t="s">
        <v>20</v>
      </c>
      <c r="B6" s="4">
        <v>1</v>
      </c>
      <c r="C6" s="4">
        <f>1</f>
        <v>1</v>
      </c>
      <c r="D6" s="4">
        <f>(((5+1)+1)+1)+1+2+1</f>
        <v>12</v>
      </c>
      <c r="E6" s="5">
        <f>(B6+(2*C6))+(3*D6)</f>
        <v>39</v>
      </c>
      <c r="F6" s="13"/>
      <c r="G6" s="14">
        <v>7</v>
      </c>
    </row>
    <row r="7" spans="1:7" ht="12.75" customHeight="1">
      <c r="A7" s="3" t="s">
        <v>11</v>
      </c>
      <c r="B7" s="4">
        <v>1</v>
      </c>
      <c r="C7" s="16">
        <f>1+1+4+1+3</f>
        <v>10</v>
      </c>
      <c r="D7" s="16">
        <f>3+2+1</f>
        <v>6</v>
      </c>
      <c r="E7" s="5">
        <f>(B7+(2*C7))+(3*D7)</f>
        <v>39</v>
      </c>
      <c r="F7" s="13"/>
      <c r="G7" s="14">
        <v>7</v>
      </c>
    </row>
    <row r="8" spans="1:7" ht="12.75" customHeight="1">
      <c r="A8" s="3" t="s">
        <v>3</v>
      </c>
      <c r="B8" s="4"/>
      <c r="C8" s="4">
        <f>((1+1)+1)+1</f>
        <v>4</v>
      </c>
      <c r="D8" s="4">
        <f>1+1+3+4</f>
        <v>9</v>
      </c>
      <c r="E8" s="5">
        <f>(B8+(2*C8))+(3*D8)</f>
        <v>35</v>
      </c>
      <c r="F8" s="13"/>
      <c r="G8" s="14">
        <v>6</v>
      </c>
    </row>
    <row r="9" spans="1:7" ht="12.75" customHeight="1">
      <c r="A9" s="3" t="s">
        <v>10</v>
      </c>
      <c r="B9" s="4"/>
      <c r="C9" s="4">
        <f>1+1+3+2</f>
        <v>7</v>
      </c>
      <c r="D9" s="4">
        <f>(1+1)+1+4</f>
        <v>7</v>
      </c>
      <c r="E9" s="5">
        <f>(B9+(2*C9))+(3*D9)</f>
        <v>35</v>
      </c>
      <c r="F9" s="13"/>
      <c r="G9" s="14">
        <v>6</v>
      </c>
    </row>
    <row r="10" spans="1:7" ht="12.75" customHeight="1">
      <c r="A10" s="3" t="s">
        <v>24</v>
      </c>
      <c r="B10" s="4"/>
      <c r="C10" s="4">
        <f>1+2</f>
        <v>3</v>
      </c>
      <c r="D10" s="4">
        <f>2+2+3+1</f>
        <v>8</v>
      </c>
      <c r="E10" s="5">
        <f>(B10+(2*C10))+(3*D10)</f>
        <v>30</v>
      </c>
      <c r="F10" s="13"/>
      <c r="G10" s="14">
        <v>6</v>
      </c>
    </row>
    <row r="11" spans="1:7" ht="12.75" customHeight="1">
      <c r="A11" s="3" t="s">
        <v>2</v>
      </c>
      <c r="B11" s="4"/>
      <c r="C11" s="4">
        <f>1+2</f>
        <v>3</v>
      </c>
      <c r="D11" s="4">
        <f>(1+1)+1+2+1+1+1</f>
        <v>8</v>
      </c>
      <c r="E11" s="5">
        <f>(B11+(2*C11))+(3*D11)</f>
        <v>30</v>
      </c>
      <c r="F11" s="13"/>
      <c r="G11" s="14">
        <v>6</v>
      </c>
    </row>
    <row r="12" spans="1:7" ht="12.75" customHeight="1">
      <c r="A12" s="3" t="s">
        <v>17</v>
      </c>
      <c r="B12" s="4"/>
      <c r="C12" s="4">
        <f>4</f>
        <v>4</v>
      </c>
      <c r="D12" s="16">
        <f>1+3+2</f>
        <v>6</v>
      </c>
      <c r="E12" s="5">
        <f>(B12+(2*C12))+(3*D12)</f>
        <v>26</v>
      </c>
      <c r="F12" s="13"/>
      <c r="G12" s="5">
        <v>6</v>
      </c>
    </row>
    <row r="13" spans="1:7" ht="12.75" customHeight="1">
      <c r="A13" s="3" t="s">
        <v>9</v>
      </c>
      <c r="B13" s="4"/>
      <c r="C13" s="4">
        <f>1+2</f>
        <v>3</v>
      </c>
      <c r="D13" s="4">
        <f>1+1+3+1</f>
        <v>6</v>
      </c>
      <c r="E13" s="5">
        <f>(B13+(2*C13))+(3*D13)</f>
        <v>24</v>
      </c>
      <c r="F13" s="13"/>
      <c r="G13" s="5">
        <v>5</v>
      </c>
    </row>
    <row r="14" spans="1:7" ht="12.75" customHeight="1">
      <c r="A14" s="3" t="s">
        <v>23</v>
      </c>
      <c r="B14" s="4"/>
      <c r="C14" s="4">
        <f>1+1+1</f>
        <v>3</v>
      </c>
      <c r="D14" s="4">
        <f>2+1+2+1</f>
        <v>6</v>
      </c>
      <c r="E14" s="5">
        <f>(B14+(2*C14))+(3*D14)</f>
        <v>24</v>
      </c>
      <c r="F14" s="13"/>
      <c r="G14" s="14">
        <v>5</v>
      </c>
    </row>
    <row r="15" spans="1:7" ht="12.75" customHeight="1">
      <c r="A15" s="3" t="s">
        <v>12</v>
      </c>
      <c r="B15" s="4"/>
      <c r="C15" s="4">
        <f>1+1+2</f>
        <v>4</v>
      </c>
      <c r="D15" s="4">
        <f>2+1+1</f>
        <v>4</v>
      </c>
      <c r="E15" s="5">
        <f>(B15+(2*C15))+(3*D15)</f>
        <v>20</v>
      </c>
      <c r="F15" s="13"/>
      <c r="G15" s="5">
        <v>5</v>
      </c>
    </row>
    <row r="16" spans="1:7" ht="12.75" customHeight="1">
      <c r="A16" s="3" t="s">
        <v>25</v>
      </c>
      <c r="B16" s="4"/>
      <c r="C16" s="4">
        <f>2</f>
        <v>2</v>
      </c>
      <c r="D16" s="16">
        <f>1+3+1</f>
        <v>5</v>
      </c>
      <c r="E16" s="5">
        <f>(B16+(2*C16))+(3*D16)</f>
        <v>19</v>
      </c>
      <c r="F16" s="13"/>
      <c r="G16" s="5">
        <v>5</v>
      </c>
    </row>
    <row r="17" spans="1:7" ht="12.75" customHeight="1">
      <c r="A17" s="3" t="s">
        <v>4</v>
      </c>
      <c r="B17" s="4"/>
      <c r="C17" s="4">
        <f>2+1</f>
        <v>3</v>
      </c>
      <c r="D17" s="4">
        <f>1+1+1+1</f>
        <v>4</v>
      </c>
      <c r="E17" s="5">
        <f>(B17+(2*C17))+(3*D17)</f>
        <v>18</v>
      </c>
      <c r="F17" s="13"/>
      <c r="G17" s="5">
        <v>5</v>
      </c>
    </row>
    <row r="18" spans="1:7" ht="12.75" customHeight="1">
      <c r="A18" s="3" t="s">
        <v>13</v>
      </c>
      <c r="B18" s="4">
        <v>1</v>
      </c>
      <c r="C18" s="4"/>
      <c r="D18" s="4">
        <f>2+3</f>
        <v>5</v>
      </c>
      <c r="E18" s="5">
        <f>(B18+(2*C18))+(3*D18)</f>
        <v>16</v>
      </c>
      <c r="F18" s="13"/>
      <c r="G18" s="14">
        <v>4</v>
      </c>
    </row>
    <row r="19" spans="1:7" ht="12.75" customHeight="1">
      <c r="A19" s="3" t="s">
        <v>30</v>
      </c>
      <c r="B19" s="4"/>
      <c r="C19" s="4">
        <f>1+1</f>
        <v>2</v>
      </c>
      <c r="D19" s="4">
        <f>3+1</f>
        <v>4</v>
      </c>
      <c r="E19" s="5">
        <f>(B19+(2*C19))+(3*D19)</f>
        <v>16</v>
      </c>
      <c r="F19" s="13"/>
      <c r="G19" s="5">
        <v>4</v>
      </c>
    </row>
    <row r="20" spans="1:7" ht="12.75" customHeight="1">
      <c r="A20" s="10" t="s">
        <v>33</v>
      </c>
      <c r="B20" s="4"/>
      <c r="C20" s="4"/>
      <c r="D20" s="4">
        <f>2+1+2</f>
        <v>5</v>
      </c>
      <c r="E20" s="5">
        <f>(B20+(2*C20))+(3*D20)</f>
        <v>15</v>
      </c>
      <c r="F20" s="13"/>
      <c r="G20" s="5">
        <v>4</v>
      </c>
    </row>
    <row r="21" spans="1:7" ht="12.75" customHeight="1">
      <c r="A21" s="3" t="s">
        <v>6</v>
      </c>
      <c r="B21" s="4"/>
      <c r="C21" s="4">
        <f>2+1</f>
        <v>3</v>
      </c>
      <c r="D21" s="4">
        <f>3</f>
        <v>3</v>
      </c>
      <c r="E21" s="5">
        <f>(B21+(2*C21))+(3*D21)</f>
        <v>15</v>
      </c>
      <c r="F21" s="13"/>
      <c r="G21" s="5">
        <v>4</v>
      </c>
    </row>
    <row r="22" spans="1:7" ht="12.75" customHeight="1">
      <c r="A22" s="3" t="s">
        <v>21</v>
      </c>
      <c r="B22" s="4"/>
      <c r="C22" s="4">
        <f>1</f>
        <v>1</v>
      </c>
      <c r="D22" s="4">
        <f>1+1+1+1</f>
        <v>4</v>
      </c>
      <c r="E22" s="5">
        <f>(B22+(2*C22))+(3*D22)</f>
        <v>14</v>
      </c>
      <c r="F22" s="13"/>
      <c r="G22" s="14">
        <v>4</v>
      </c>
    </row>
    <row r="23" spans="1:7" ht="12.75" customHeight="1">
      <c r="A23" s="3" t="s">
        <v>26</v>
      </c>
      <c r="B23" s="4"/>
      <c r="C23" s="4">
        <f>3+1</f>
        <v>4</v>
      </c>
      <c r="D23" s="4">
        <f>1+1</f>
        <v>2</v>
      </c>
      <c r="E23" s="5">
        <f>(B23+(2*C23))+(3*D23)</f>
        <v>14</v>
      </c>
      <c r="F23" s="13"/>
      <c r="G23" s="5">
        <v>3</v>
      </c>
    </row>
    <row r="24" spans="1:7" ht="12.75" customHeight="1">
      <c r="A24" s="3" t="s">
        <v>19</v>
      </c>
      <c r="B24" s="4"/>
      <c r="C24" s="4"/>
      <c r="D24" s="4">
        <f>3+1</f>
        <v>4</v>
      </c>
      <c r="E24" s="5">
        <f>(B24+(2*C24))+(3*D24)</f>
        <v>12</v>
      </c>
      <c r="F24" s="13"/>
      <c r="G24" s="5">
        <v>3</v>
      </c>
    </row>
    <row r="25" spans="1:7" ht="12.75" customHeight="1">
      <c r="A25" s="3" t="s">
        <v>0</v>
      </c>
      <c r="B25" s="4"/>
      <c r="C25" s="4">
        <f>1+2+1</f>
        <v>4</v>
      </c>
      <c r="D25" s="4">
        <f>1</f>
        <v>1</v>
      </c>
      <c r="E25" s="5">
        <f>(B25+(2*C25))+(3*D25)</f>
        <v>11</v>
      </c>
      <c r="F25" s="13"/>
      <c r="G25" s="5">
        <v>3</v>
      </c>
    </row>
    <row r="26" spans="1:7" ht="12.75" customHeight="1">
      <c r="A26" s="3" t="s">
        <v>16</v>
      </c>
      <c r="B26" s="4"/>
      <c r="C26" s="4">
        <f>1+1</f>
        <v>2</v>
      </c>
      <c r="D26" s="4">
        <f>2</f>
        <v>2</v>
      </c>
      <c r="E26" s="5">
        <f>(B26+(2*C26))+(3*D26)</f>
        <v>10</v>
      </c>
      <c r="F26" s="13"/>
      <c r="G26" s="5">
        <v>3</v>
      </c>
    </row>
    <row r="27" spans="1:7" ht="12.75" customHeight="1">
      <c r="A27" s="3" t="s">
        <v>35</v>
      </c>
      <c r="B27" s="4"/>
      <c r="C27" s="4"/>
      <c r="D27" s="4">
        <f>1+2</f>
        <v>3</v>
      </c>
      <c r="E27" s="5">
        <f>(B27+(2*C27))+(3*D27)</f>
        <v>9</v>
      </c>
      <c r="F27" s="13"/>
      <c r="G27" s="5">
        <v>3</v>
      </c>
    </row>
    <row r="28" spans="1:7" ht="12.75" customHeight="1">
      <c r="A28" s="3" t="s">
        <v>15</v>
      </c>
      <c r="B28" s="4"/>
      <c r="C28" s="4">
        <f>1+1</f>
        <v>2</v>
      </c>
      <c r="D28" s="4">
        <f>1</f>
        <v>1</v>
      </c>
      <c r="E28" s="5">
        <f>(B28+(2*C28))+(3*D28)</f>
        <v>7</v>
      </c>
      <c r="F28" s="13"/>
      <c r="G28" s="5">
        <v>2</v>
      </c>
    </row>
    <row r="29" spans="1:7" ht="12.75" customHeight="1">
      <c r="A29" s="17" t="s">
        <v>28</v>
      </c>
      <c r="B29" s="4"/>
      <c r="C29" s="4"/>
      <c r="D29" s="4">
        <v>2</v>
      </c>
      <c r="E29" s="5">
        <f>(B29+(2*C29))+(3*D29)</f>
        <v>6</v>
      </c>
      <c r="F29" s="13"/>
      <c r="G29" s="5">
        <v>2</v>
      </c>
    </row>
    <row r="30" spans="1:7" ht="12.75" customHeight="1">
      <c r="A30" s="17" t="s">
        <v>14</v>
      </c>
      <c r="B30" s="4"/>
      <c r="C30" s="4"/>
      <c r="D30" s="4">
        <v>2</v>
      </c>
      <c r="E30" s="5">
        <f>(B30+(2*C30))+(3*D30)</f>
        <v>6</v>
      </c>
      <c r="F30" s="13"/>
      <c r="G30" s="5">
        <v>2</v>
      </c>
    </row>
    <row r="31" spans="1:7" ht="12.75" customHeight="1">
      <c r="A31" s="3" t="s">
        <v>18</v>
      </c>
      <c r="B31" s="4"/>
      <c r="C31" s="4"/>
      <c r="D31" s="16">
        <f>1+1</f>
        <v>2</v>
      </c>
      <c r="E31" s="5">
        <f>(B31+(2*C31))+(3*D31)</f>
        <v>6</v>
      </c>
      <c r="F31" s="13"/>
      <c r="G31" s="5">
        <v>2</v>
      </c>
    </row>
    <row r="32" spans="1:7" ht="12.75" customHeight="1">
      <c r="A32" s="3" t="s">
        <v>27</v>
      </c>
      <c r="B32" s="4"/>
      <c r="C32" s="4"/>
      <c r="D32" s="4">
        <f>1+1</f>
        <v>2</v>
      </c>
      <c r="E32" s="5">
        <f>(B32+(2*C32))+(3*D32)</f>
        <v>6</v>
      </c>
      <c r="F32" s="13"/>
      <c r="G32" s="5">
        <v>2</v>
      </c>
    </row>
    <row r="33" spans="1:7" ht="12.75" customHeight="1">
      <c r="A33" s="17" t="s">
        <v>22</v>
      </c>
      <c r="B33" s="4"/>
      <c r="C33" s="4"/>
      <c r="D33" s="4">
        <v>1</v>
      </c>
      <c r="E33" s="5">
        <f>(B33+(2*C33))+(3*D33)</f>
        <v>3</v>
      </c>
      <c r="F33" s="13"/>
      <c r="G33" s="5">
        <v>2</v>
      </c>
    </row>
    <row r="34" spans="1:6" ht="12.75" customHeight="1">
      <c r="A34" s="18"/>
      <c r="B34" s="19">
        <f>SUM(B3:B33)</f>
        <v>6</v>
      </c>
      <c r="C34" s="19">
        <f>SUM(C3:C33)</f>
        <v>85</v>
      </c>
      <c r="D34" s="19">
        <f>SUM(D3:D33)</f>
        <v>155</v>
      </c>
      <c r="E34" s="20">
        <f>SUM(E3:E33)</f>
        <v>641</v>
      </c>
      <c r="F34" s="8"/>
    </row>
    <row r="35" spans="1:6" ht="12.75" customHeight="1">
      <c r="A35" s="18"/>
      <c r="B35" s="19"/>
      <c r="C35" s="19"/>
      <c r="D35" s="19"/>
      <c r="E35" s="20"/>
      <c r="F35" s="9"/>
    </row>
    <row r="36" spans="2:6" ht="12.75" customHeight="1">
      <c r="B36" s="6"/>
      <c r="C36" s="6"/>
      <c r="D36" s="6"/>
      <c r="E36" s="7"/>
      <c r="F36" s="9"/>
    </row>
    <row r="37" spans="2:6" ht="12.75" customHeight="1">
      <c r="B37" s="6">
        <f>549/28</f>
        <v>19.607142857142858</v>
      </c>
      <c r="C37" s="6"/>
      <c r="D37" s="6"/>
      <c r="E37" s="7"/>
      <c r="F37" s="9"/>
    </row>
    <row r="38" spans="2:6" ht="12.75" customHeight="1">
      <c r="B38" s="21">
        <f>549/6</f>
        <v>91.5</v>
      </c>
      <c r="C38" s="6"/>
      <c r="D38" s="6"/>
      <c r="E38" s="7"/>
      <c r="F38" s="9"/>
    </row>
    <row r="39" spans="2:6" ht="12.75" customHeight="1">
      <c r="B39" s="6"/>
      <c r="C39" s="21"/>
      <c r="D39" s="6"/>
      <c r="E39" s="7"/>
      <c r="F39" s="9"/>
    </row>
    <row r="40" spans="2:6" ht="12.75" customHeight="1">
      <c r="B40" s="6"/>
      <c r="C40" s="21"/>
      <c r="D40" s="6"/>
      <c r="E40" s="7"/>
      <c r="F40" s="9"/>
    </row>
    <row r="41" spans="2:6" ht="12.75" customHeight="1">
      <c r="B41" s="6"/>
      <c r="C41" s="21"/>
      <c r="D41" s="6"/>
      <c r="E41" s="7"/>
      <c r="F41" s="9"/>
    </row>
    <row r="42" spans="2:6" ht="12.75" customHeight="1">
      <c r="B42" s="6"/>
      <c r="C42" s="6"/>
      <c r="D42" s="6"/>
      <c r="E42" s="7"/>
      <c r="F42" s="9"/>
    </row>
    <row r="43" spans="2:6" ht="12.75" customHeight="1">
      <c r="B43" s="6"/>
      <c r="C43" s="6"/>
      <c r="D43" s="6"/>
      <c r="E43" s="7"/>
      <c r="F43" s="9"/>
    </row>
    <row r="44" spans="2:5" ht="12.75" customHeight="1">
      <c r="B44" s="6"/>
      <c r="C44" s="6"/>
      <c r="D44" s="6"/>
      <c r="E44" s="7"/>
    </row>
    <row r="45" spans="2:5" ht="12.75" customHeight="1">
      <c r="B45" s="6"/>
      <c r="C45" s="6"/>
      <c r="D45" s="6"/>
      <c r="E45" s="7"/>
    </row>
    <row r="46" spans="2:5" ht="12.75" customHeight="1">
      <c r="B46" s="6"/>
      <c r="C46" s="6"/>
      <c r="D46" s="6"/>
      <c r="E46" s="7"/>
    </row>
    <row r="47" spans="2:5" ht="12.75" customHeight="1">
      <c r="B47" s="6"/>
      <c r="C47" s="6"/>
      <c r="D47" s="6"/>
      <c r="E47" s="7"/>
    </row>
    <row r="48" spans="2:5" ht="12.75" customHeight="1">
      <c r="B48" s="6"/>
      <c r="C48" s="6"/>
      <c r="D48" s="6"/>
      <c r="E48" s="7"/>
    </row>
    <row r="49" spans="2:5" ht="12.75" customHeight="1">
      <c r="B49" s="6"/>
      <c r="C49" s="6"/>
      <c r="D49" s="6"/>
      <c r="E49" s="7"/>
    </row>
    <row r="50" spans="2:5" ht="12.75" customHeight="1">
      <c r="B50" s="6"/>
      <c r="C50" s="6"/>
      <c r="D50" s="6"/>
      <c r="E50" s="7"/>
    </row>
    <row r="51" spans="2:5" ht="12.75" customHeight="1">
      <c r="B51" s="6"/>
      <c r="C51" s="6"/>
      <c r="D51" s="6"/>
      <c r="E51" s="7"/>
    </row>
    <row r="52" spans="2:5" ht="12.75" customHeight="1">
      <c r="B52" s="6"/>
      <c r="C52" s="6"/>
      <c r="D52" s="6"/>
      <c r="E52" s="7"/>
    </row>
    <row r="53" spans="2:5" ht="12.75" customHeight="1">
      <c r="B53" s="6"/>
      <c r="C53" s="6"/>
      <c r="D53" s="6"/>
      <c r="E53" s="7"/>
    </row>
    <row r="54" spans="2:5" ht="12.75" customHeight="1">
      <c r="B54" s="6"/>
      <c r="C54" s="6"/>
      <c r="D54" s="6"/>
      <c r="E54" s="7"/>
    </row>
    <row r="55" spans="2:5" ht="12.75" customHeight="1">
      <c r="B55" s="6"/>
      <c r="C55" s="6"/>
      <c r="D55" s="6"/>
      <c r="E55" s="7"/>
    </row>
    <row r="56" spans="2:5" ht="12.75" customHeight="1">
      <c r="B56" s="6"/>
      <c r="C56" s="6"/>
      <c r="D56" s="6"/>
      <c r="E56" s="7"/>
    </row>
    <row r="57" spans="2:5" ht="12.75" customHeight="1">
      <c r="B57" s="6"/>
      <c r="C57" s="6"/>
      <c r="D57" s="6"/>
      <c r="E57" s="6"/>
    </row>
    <row r="58" spans="2:5" ht="12.75" customHeight="1">
      <c r="B58" s="6"/>
      <c r="C58" s="6"/>
      <c r="D58" s="6"/>
      <c r="E58" s="6"/>
    </row>
    <row r="59" spans="2:5" ht="12.75" customHeight="1">
      <c r="B59" s="6"/>
      <c r="C59" s="6"/>
      <c r="D59" s="6"/>
      <c r="E59" s="6"/>
    </row>
    <row r="60" spans="2:5" ht="12.75" customHeight="1">
      <c r="B60" s="6"/>
      <c r="C60" s="6"/>
      <c r="D60" s="6"/>
      <c r="E60" s="6"/>
    </row>
    <row r="61" spans="2:5" ht="12.75" customHeight="1">
      <c r="B61" s="6"/>
      <c r="C61" s="6"/>
      <c r="D61" s="6"/>
      <c r="E61" s="6"/>
    </row>
    <row r="62" spans="2:5" ht="12.75" customHeight="1">
      <c r="B62" s="6"/>
      <c r="C62" s="6"/>
      <c r="D62" s="6"/>
      <c r="E62" s="6"/>
    </row>
    <row r="63" spans="2:5" ht="12.75" customHeight="1">
      <c r="B63" s="6"/>
      <c r="C63" s="6"/>
      <c r="D63" s="6"/>
      <c r="E63" s="6"/>
    </row>
    <row r="64" spans="2:5" ht="12.75" customHeight="1">
      <c r="B64" s="6"/>
      <c r="C64" s="6"/>
      <c r="D64" s="6"/>
      <c r="E64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dcterms:created xsi:type="dcterms:W3CDTF">2010-03-26T00:31:56Z</dcterms:created>
  <dcterms:modified xsi:type="dcterms:W3CDTF">2010-05-22T01:34:23Z</dcterms:modified>
  <cp:category/>
  <cp:version/>
  <cp:contentType/>
  <cp:contentStatus/>
</cp:coreProperties>
</file>